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externalLinks/externalLink1.xml" ContentType="application/vnd.openxmlformats-officedocument.spreadsheetml.externalLink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240" yWindow="90" windowWidth="16275" windowHeight="9015" activeTab="1"/>
  </bookViews>
  <sheets>
    <sheet name="Sheet1" sheetId="1" r:id="rId1"/>
    <sheet name="Sheet2" sheetId="2" r:id="rId2"/>
    <sheet name="Sheet3" sheetId="3" r:id="rId3"/>
  </sheets>
  <externalReferences>
    <externalReference r:id="rId4"/>
  </externalReferences>
  <calcPr calcId="125725"/>
</workbook>
</file>

<file path=xl/calcChain.xml><?xml version="1.0" encoding="utf-8"?>
<calcChain xmlns="http://schemas.openxmlformats.org/spreadsheetml/2006/main">
  <c r="F3" i="1"/>
  <c r="F4"/>
  <c r="F5"/>
  <c r="F6"/>
  <c r="F7"/>
  <c r="F8"/>
  <c r="F9"/>
  <c r="F10"/>
  <c r="F11"/>
  <c r="F12"/>
  <c r="F13"/>
  <c r="F14"/>
  <c r="F15"/>
  <c r="F16"/>
  <c r="F17"/>
  <c r="G4"/>
  <c r="G5"/>
  <c r="G6"/>
  <c r="G7"/>
  <c r="G8"/>
  <c r="G9"/>
  <c r="G10"/>
  <c r="G11"/>
  <c r="G12"/>
  <c r="G13"/>
  <c r="G14"/>
  <c r="G15"/>
  <c r="G16"/>
  <c r="G17"/>
  <c r="G3"/>
</calcChain>
</file>

<file path=xl/sharedStrings.xml><?xml version="1.0" encoding="utf-8"?>
<sst xmlns="http://schemas.openxmlformats.org/spreadsheetml/2006/main" count="59" uniqueCount="45">
  <si>
    <t>VACUUM GROUP</t>
  </si>
  <si>
    <t>GASKET, 230V C17EI/C20 VAC MOTOR</t>
  </si>
  <si>
    <t>GASKET, 8.50 X 16.40 X .50T</t>
  </si>
  <si>
    <t>GASKET, 6.30 X 16.1 C .50T</t>
  </si>
  <si>
    <t>GASKET, VAC MOTOR</t>
  </si>
  <si>
    <t>HOSE ASM, 1.5 BLK VAC X 21</t>
  </si>
  <si>
    <t>VAC MOTOR ASM, 24VDC 3 STAGE</t>
  </si>
  <si>
    <t>-</t>
  </si>
  <si>
    <t>BRUSH SET, 24VDC 5.7 3ST VCMTR</t>
  </si>
  <si>
    <t>NUT, 10-32 W/STAR WASHER PLTD</t>
  </si>
  <si>
    <t>NUT, 1/4-20 HEX NYLOCK SS</t>
  </si>
  <si>
    <t>PLATE, VAC MOUNT</t>
  </si>
  <si>
    <t>SET SCR, #10-32 X 1.00 SS</t>
  </si>
  <si>
    <t>SCR, 1/4-20 X 1.75 SSSCU</t>
  </si>
  <si>
    <t>SPACER, 1/2 OD X 3.0 W/1/4-20 AL</t>
  </si>
  <si>
    <t>WASHER, 1/4 ID X 5/8 OD SS</t>
  </si>
  <si>
    <t>REF</t>
  </si>
  <si>
    <t>PART</t>
  </si>
  <si>
    <t>QTY</t>
  </si>
  <si>
    <t>DESCRIPTION</t>
  </si>
  <si>
    <t xml:space="preserve">FILTER, </t>
  </si>
  <si>
    <t>E87632</t>
  </si>
  <si>
    <t>E87467</t>
  </si>
  <si>
    <t>E87672</t>
  </si>
  <si>
    <t>E87673</t>
  </si>
  <si>
    <t>E87749</t>
  </si>
  <si>
    <t>39547</t>
  </si>
  <si>
    <t>E87634</t>
  </si>
  <si>
    <t>E87236</t>
  </si>
  <si>
    <t>57104</t>
  </si>
  <si>
    <t>E87485</t>
  </si>
  <si>
    <t>70607</t>
  </si>
  <si>
    <t>70638</t>
  </si>
  <si>
    <t>73566</t>
  </si>
  <si>
    <t>E87414</t>
  </si>
  <si>
    <t>Filter, Vacuum</t>
  </si>
  <si>
    <t>Vac motor gasket      WS28/32</t>
  </si>
  <si>
    <t>WS28/32 recovery tank gasket</t>
  </si>
  <si>
    <t>Vac Mount Plate Gasket</t>
  </si>
  <si>
    <t>Motor brush set</t>
  </si>
  <si>
    <t>Vac mount plate WS28/32</t>
  </si>
  <si>
    <t xml:space="preserve">Washer </t>
  </si>
  <si>
    <t>E85358</t>
  </si>
  <si>
    <t xml:space="preserve">Nut     </t>
  </si>
  <si>
    <t>Vac Motor ASM 24 VCD 3 Stage</t>
  </si>
</sst>
</file>

<file path=xl/styles.xml><?xml version="1.0" encoding="utf-8"?>
<styleSheet xmlns="http://schemas.openxmlformats.org/spreadsheetml/2006/main">
  <fonts count="8">
    <font>
      <sz val="11"/>
      <color theme="1"/>
      <name val="Calibri"/>
      <family val="2"/>
      <scheme val="minor"/>
    </font>
    <font>
      <sz val="11"/>
      <color rgb="FF000000"/>
      <name val="Arial Bold Italic"/>
    </font>
    <font>
      <sz val="8"/>
      <color rgb="FF000000"/>
      <name val="Arial"/>
      <family val="2"/>
    </font>
    <font>
      <sz val="10"/>
      <color theme="1"/>
      <name val="Calibri"/>
      <family val="2"/>
      <scheme val="minor"/>
    </font>
    <font>
      <sz val="11"/>
      <color theme="1"/>
      <name val="Arial"/>
      <family val="2"/>
    </font>
    <font>
      <sz val="12"/>
      <color rgb="FF000000"/>
      <name val="Arial Bold Italic"/>
    </font>
    <font>
      <sz val="11"/>
      <color rgb="FF000000"/>
      <name val="Arial"/>
      <family val="2"/>
    </font>
    <font>
      <b/>
      <sz val="12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0">
    <xf numFmtId="0" fontId="0" fillId="0" borderId="0" xfId="0"/>
    <xf numFmtId="49" fontId="1" fillId="0" borderId="0" xfId="0" applyNumberFormat="1" applyFont="1"/>
    <xf numFmtId="49" fontId="2" fillId="0" borderId="0" xfId="0" applyNumberFormat="1" applyFont="1"/>
    <xf numFmtId="0" fontId="0" fillId="0" borderId="0" xfId="0" applyAlignment="1">
      <alignment horizontal="center" vertical="center"/>
    </xf>
    <xf numFmtId="49" fontId="2" fillId="0" borderId="0" xfId="0" applyNumberFormat="1" applyFont="1" applyAlignment="1">
      <alignment horizontal="center" vertical="center"/>
    </xf>
    <xf numFmtId="1" fontId="2" fillId="0" borderId="0" xfId="0" applyNumberFormat="1" applyFont="1" applyAlignment="1">
      <alignment horizontal="center" vertical="center"/>
    </xf>
    <xf numFmtId="49" fontId="1" fillId="0" borderId="0" xfId="0" applyNumberFormat="1" applyFont="1" applyAlignment="1">
      <alignment horizontal="center" vertical="center"/>
    </xf>
    <xf numFmtId="0" fontId="3" fillId="0" borderId="0" xfId="0" applyFont="1"/>
    <xf numFmtId="49" fontId="0" fillId="0" borderId="0" xfId="0" applyNumberFormat="1" applyAlignment="1">
      <alignment horizontal="center" vertical="center"/>
    </xf>
    <xf numFmtId="0" fontId="2" fillId="0" borderId="0" xfId="0" applyNumberFormat="1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49" fontId="4" fillId="0" borderId="0" xfId="0" applyNumberFormat="1" applyFont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49" fontId="7" fillId="0" borderId="1" xfId="0" applyNumberFormat="1" applyFont="1" applyBorder="1" applyAlignment="1">
      <alignment horizontal="center" vertical="center"/>
    </xf>
    <xf numFmtId="0" fontId="7" fillId="0" borderId="1" xfId="0" applyFont="1" applyBorder="1" applyAlignment="1">
      <alignment horizontal="left" vertical="center" indent="6"/>
    </xf>
    <xf numFmtId="1" fontId="6" fillId="0" borderId="1" xfId="0" applyNumberFormat="1" applyFont="1" applyBorder="1" applyAlignment="1">
      <alignment horizontal="center" vertical="center"/>
    </xf>
    <xf numFmtId="0" fontId="6" fillId="0" borderId="1" xfId="0" applyNumberFormat="1" applyFont="1" applyBorder="1" applyAlignment="1">
      <alignment horizontal="center" vertical="center"/>
    </xf>
    <xf numFmtId="49" fontId="6" fillId="0" borderId="1" xfId="0" applyNumberFormat="1" applyFont="1" applyBorder="1" applyAlignment="1">
      <alignment horizontal="left" vertical="center" indent="1"/>
    </xf>
    <xf numFmtId="49" fontId="6" fillId="0" borderId="1" xfId="0" applyNumberFormat="1" applyFont="1" applyBorder="1" applyAlignment="1">
      <alignment horizontal="center" vertical="center"/>
    </xf>
    <xf numFmtId="49" fontId="5" fillId="0" borderId="0" xfId="0" applyNumberFormat="1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11" Type="http://schemas.openxmlformats.org/officeDocument/2006/relationships/customXml" Target="../customXml/item3.xml"/><Relationship Id="rId5" Type="http://schemas.openxmlformats.org/officeDocument/2006/relationships/theme" Target="theme/theme1.xml"/><Relationship Id="rId10" Type="http://schemas.openxmlformats.org/officeDocument/2006/relationships/customXml" Target="../customXml/item2.xml"/><Relationship Id="rId4" Type="http://schemas.openxmlformats.org/officeDocument/2006/relationships/externalLink" Target="externalLinks/externalLink1.xml"/><Relationship Id="rId9" Type="http://schemas.openxmlformats.org/officeDocument/2006/relationships/customXml" Target="../customXml/item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psamuelson/Documents/1manuals/1%20Manual%20Mods/Parts%20List%20QUERY.xlsx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Parts List Query"/>
      <sheetName val="VENDOR Look UP"/>
      <sheetName val="Sheet1"/>
    </sheetNames>
    <sheetDataSet>
      <sheetData sheetId="0"/>
      <sheetData sheetId="1"/>
      <sheetData sheetId="2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B1:G19"/>
  <sheetViews>
    <sheetView workbookViewId="0">
      <selection activeCell="G12" sqref="G12"/>
    </sheetView>
  </sheetViews>
  <sheetFormatPr defaultRowHeight="15"/>
  <cols>
    <col min="2" max="2" width="16.7109375" style="3" customWidth="1"/>
    <col min="3" max="3" width="10.5703125" style="8" customWidth="1"/>
    <col min="4" max="4" width="6.85546875" style="3" customWidth="1"/>
    <col min="5" max="5" width="39.5703125" customWidth="1"/>
    <col min="6" max="6" width="12.5703125" bestFit="1" customWidth="1"/>
    <col min="7" max="7" width="27.42578125" customWidth="1"/>
  </cols>
  <sheetData>
    <row r="1" spans="2:7">
      <c r="D1" s="4"/>
      <c r="E1" s="1" t="s">
        <v>0</v>
      </c>
    </row>
    <row r="2" spans="2:7">
      <c r="B2" s="3" t="s">
        <v>16</v>
      </c>
      <c r="C2" s="8" t="s">
        <v>17</v>
      </c>
      <c r="D2" s="3" t="s">
        <v>18</v>
      </c>
      <c r="E2" t="s">
        <v>19</v>
      </c>
      <c r="F2" s="2"/>
    </row>
    <row r="3" spans="2:7">
      <c r="B3" s="5">
        <v>1</v>
      </c>
      <c r="C3" s="9">
        <v>34337</v>
      </c>
      <c r="D3" s="5">
        <v>1</v>
      </c>
      <c r="E3" s="2" t="s">
        <v>20</v>
      </c>
      <c r="F3" s="7" t="str">
        <f>LEFT(IFERROR(VLOOKUP(TRIM(C3),[1]!Table_Query_from_BetcoViews[[AlternateID]:[MainSKU]],4,FALSE),C3),6)</f>
        <v>E87632</v>
      </c>
      <c r="G3" s="7" t="str">
        <f>IFERROR(VLOOKUP(TRIM(C3),[1]!Table_Query_from_BetcoViews[[AlternateID]:[ItemDescr2]],5,FALSE),E3)</f>
        <v>Filter, Vacuum</v>
      </c>
    </row>
    <row r="4" spans="2:7">
      <c r="B4" s="5">
        <v>2</v>
      </c>
      <c r="C4" s="9">
        <v>35122</v>
      </c>
      <c r="D4" s="5">
        <v>1</v>
      </c>
      <c r="E4" s="2" t="s">
        <v>1</v>
      </c>
      <c r="F4" s="7" t="str">
        <f>LEFT(IFERROR(VLOOKUP(TRIM(C4),[1]!Table_Query_from_BetcoViews[[AlternateID]:[MainSKU]],4,FALSE),C4),6)</f>
        <v>E87467</v>
      </c>
      <c r="G4" s="7" t="str">
        <f>IFERROR(VLOOKUP(TRIM(C4),[1]!Table_Query_from_BetcoViews[[AlternateID]:[ItemDescr2]],5,FALSE),E4)</f>
        <v>Vac motor gasket      WS28/32</v>
      </c>
    </row>
    <row r="5" spans="2:7">
      <c r="B5" s="5">
        <v>3</v>
      </c>
      <c r="C5" s="9">
        <v>35211</v>
      </c>
      <c r="D5" s="5">
        <v>1</v>
      </c>
      <c r="E5" s="2" t="s">
        <v>2</v>
      </c>
      <c r="F5" s="7" t="str">
        <f>LEFT(IFERROR(VLOOKUP(TRIM(C5),[1]!Table_Query_from_BetcoViews[[AlternateID]:[MainSKU]],4,FALSE),C5),6)</f>
        <v>E87672</v>
      </c>
      <c r="G5" s="7" t="str">
        <f>IFERROR(VLOOKUP(TRIM(C5),[1]!Table_Query_from_BetcoViews[[AlternateID]:[ItemDescr2]],5,FALSE),E5)</f>
        <v>WS28/32 recovery tank gasket</v>
      </c>
    </row>
    <row r="6" spans="2:7">
      <c r="B6" s="5">
        <v>4</v>
      </c>
      <c r="C6" s="9">
        <v>35212</v>
      </c>
      <c r="D6" s="5">
        <v>1</v>
      </c>
      <c r="E6" s="2" t="s">
        <v>3</v>
      </c>
      <c r="F6" s="7" t="str">
        <f>LEFT(IFERROR(VLOOKUP(TRIM(C6),[1]!Table_Query_from_BetcoViews[[AlternateID]:[MainSKU]],4,FALSE),C6),6)</f>
        <v>E87673</v>
      </c>
      <c r="G6" s="7" t="str">
        <f>IFERROR(VLOOKUP(TRIM(C6),[1]!Table_Query_from_BetcoViews[[AlternateID]:[ItemDescr2]],5,FALSE),E6)</f>
        <v>WS28/32 recovery tank gasket</v>
      </c>
    </row>
    <row r="7" spans="2:7">
      <c r="B7" s="5">
        <v>5</v>
      </c>
      <c r="C7" s="9">
        <v>35214</v>
      </c>
      <c r="D7" s="5">
        <v>1</v>
      </c>
      <c r="E7" s="2" t="s">
        <v>4</v>
      </c>
      <c r="F7" s="7" t="str">
        <f>LEFT(IFERROR(VLOOKUP(TRIM(C7),[1]!Table_Query_from_BetcoViews[[AlternateID]:[MainSKU]],4,FALSE),C7),6)</f>
        <v>E87749</v>
      </c>
      <c r="G7" s="7" t="str">
        <f>IFERROR(VLOOKUP(TRIM(C7),[1]!Table_Query_from_BetcoViews[[AlternateID]:[ItemDescr2]],5,FALSE),E7)</f>
        <v>Vac Mount Plate Gasket</v>
      </c>
    </row>
    <row r="8" spans="2:7">
      <c r="B8" s="5">
        <v>6</v>
      </c>
      <c r="C8" s="9">
        <v>39547</v>
      </c>
      <c r="D8" s="5">
        <v>1</v>
      </c>
      <c r="E8" s="2" t="s">
        <v>5</v>
      </c>
      <c r="F8" s="7" t="str">
        <f>LEFT(IFERROR(VLOOKUP(TRIM(C8),[1]!Table_Query_from_BetcoViews[[AlternateID]:[MainSKU]],4,FALSE),C8),6)</f>
        <v>39547</v>
      </c>
      <c r="G8" s="7" t="str">
        <f>IFERROR(VLOOKUP(TRIM(C8),[1]!Table_Query_from_BetcoViews[[AlternateID]:[ItemDescr2]],5,FALSE),E8)</f>
        <v>HOSE ASM, 1.5 BLK VAC X 21</v>
      </c>
    </row>
    <row r="9" spans="2:7">
      <c r="B9" s="5">
        <v>7</v>
      </c>
      <c r="C9" s="9">
        <v>53631</v>
      </c>
      <c r="D9" s="5">
        <v>1</v>
      </c>
      <c r="E9" s="2" t="s">
        <v>6</v>
      </c>
      <c r="F9" s="7" t="str">
        <f>LEFT(IFERROR(VLOOKUP(TRIM(C9),[1]!Table_Query_from_BetcoViews[[AlternateID]:[MainSKU]],4,FALSE),C9),6)</f>
        <v>E87634</v>
      </c>
      <c r="G9" s="7" t="str">
        <f>IFERROR(VLOOKUP(TRIM(C9),[1]!Table_Query_from_BetcoViews[[AlternateID]:[ItemDescr2]],5,FALSE),E9)</f>
        <v>Vac Motor Assy 24 VCD 3 Stage</v>
      </c>
    </row>
    <row r="10" spans="2:7">
      <c r="B10" s="4" t="s">
        <v>7</v>
      </c>
      <c r="C10" s="9">
        <v>14548</v>
      </c>
      <c r="D10" s="4" t="s">
        <v>7</v>
      </c>
      <c r="E10" s="2" t="s">
        <v>8</v>
      </c>
      <c r="F10" s="7" t="str">
        <f>LEFT(IFERROR(VLOOKUP(TRIM(C10),[1]!Table_Query_from_BetcoViews[[AlternateID]:[MainSKU]],4,FALSE),C10),6)</f>
        <v>E87236</v>
      </c>
      <c r="G10" s="7" t="str">
        <f>IFERROR(VLOOKUP(TRIM(C10),[1]!Table_Query_from_BetcoViews[[AlternateID]:[ItemDescr2]],5,FALSE),E10)</f>
        <v>Motor brush set</v>
      </c>
    </row>
    <row r="11" spans="2:7">
      <c r="B11" s="5">
        <v>8</v>
      </c>
      <c r="C11" s="9">
        <v>57104</v>
      </c>
      <c r="D11" s="5">
        <v>4</v>
      </c>
      <c r="E11" s="2" t="s">
        <v>9</v>
      </c>
      <c r="F11" s="7" t="str">
        <f>LEFT(IFERROR(VLOOKUP(TRIM(C11),[1]!Table_Query_from_BetcoViews[[AlternateID]:[MainSKU]],4,FALSE),C11),6)</f>
        <v>57104</v>
      </c>
      <c r="G11" s="7" t="str">
        <f>IFERROR(VLOOKUP(TRIM(C11),[1]!Table_Query_from_BetcoViews[[AlternateID]:[ItemDescr2]],5,FALSE),E11)</f>
        <v>NUT, 10-32 W/STAR WASHER PLTD</v>
      </c>
    </row>
    <row r="12" spans="2:7">
      <c r="B12" s="5">
        <v>9</v>
      </c>
      <c r="C12" s="9">
        <v>57245</v>
      </c>
      <c r="D12" s="5">
        <v>3</v>
      </c>
      <c r="E12" s="2" t="s">
        <v>10</v>
      </c>
      <c r="F12" s="7" t="str">
        <f>LEFT(IFERROR(VLOOKUP(TRIM(C12),[1]!Table_Query_from_BetcoViews[[AlternateID]:[MainSKU]],4,FALSE),C12),6)</f>
        <v>E87575</v>
      </c>
      <c r="G12" s="7" t="str">
        <f>IFERROR(VLOOKUP(TRIM(C12),[1]!Table_Query_from_BetcoViews[[AlternateID]:[ItemDescr2]],5,FALSE),E12)</f>
        <v>Nut     use 85358</v>
      </c>
    </row>
    <row r="13" spans="2:7">
      <c r="B13" s="5">
        <v>10</v>
      </c>
      <c r="C13" s="9">
        <v>62805</v>
      </c>
      <c r="D13" s="5">
        <v>1</v>
      </c>
      <c r="E13" s="2" t="s">
        <v>11</v>
      </c>
      <c r="F13" s="7" t="str">
        <f>LEFT(IFERROR(VLOOKUP(TRIM(C13),[1]!Table_Query_from_BetcoViews[[AlternateID]:[MainSKU]],4,FALSE),C13),6)</f>
        <v>E87485</v>
      </c>
      <c r="G13" s="7" t="str">
        <f>IFERROR(VLOOKUP(TRIM(C13),[1]!Table_Query_from_BetcoViews[[AlternateID]:[ItemDescr2]],5,FALSE),E13)</f>
        <v>Vac mount plate WS28/32</v>
      </c>
    </row>
    <row r="14" spans="2:7">
      <c r="B14" s="5">
        <v>11</v>
      </c>
      <c r="C14" s="9">
        <v>70607</v>
      </c>
      <c r="D14" s="5">
        <v>4</v>
      </c>
      <c r="E14" s="2" t="s">
        <v>12</v>
      </c>
      <c r="F14" s="7" t="str">
        <f>LEFT(IFERROR(VLOOKUP(TRIM(C14),[1]!Table_Query_from_BetcoViews[[AlternateID]:[MainSKU]],4,FALSE),C14),6)</f>
        <v>70607</v>
      </c>
      <c r="G14" s="7" t="str">
        <f>IFERROR(VLOOKUP(TRIM(C14),[1]!Table_Query_from_BetcoViews[[AlternateID]:[ItemDescr2]],5,FALSE),E14)</f>
        <v>SET SCR, #10-32 X 1.00 SS</v>
      </c>
    </row>
    <row r="15" spans="2:7">
      <c r="B15" s="5">
        <v>12</v>
      </c>
      <c r="C15" s="9">
        <v>70638</v>
      </c>
      <c r="D15" s="5">
        <v>3</v>
      </c>
      <c r="E15" s="2" t="s">
        <v>13</v>
      </c>
      <c r="F15" s="7" t="str">
        <f>LEFT(IFERROR(VLOOKUP(TRIM(C15),[1]!Table_Query_from_BetcoViews[[AlternateID]:[MainSKU]],4,FALSE),C15),6)</f>
        <v>70638</v>
      </c>
      <c r="G15" s="7" t="str">
        <f>IFERROR(VLOOKUP(TRIM(C15),[1]!Table_Query_from_BetcoViews[[AlternateID]:[ItemDescr2]],5,FALSE),E15)</f>
        <v>SCR, 1/4-20 X 1.75 SSSCU</v>
      </c>
    </row>
    <row r="16" spans="2:7">
      <c r="B16" s="5">
        <v>13</v>
      </c>
      <c r="C16" s="9">
        <v>73566</v>
      </c>
      <c r="D16" s="5">
        <v>3</v>
      </c>
      <c r="E16" s="2" t="s">
        <v>14</v>
      </c>
      <c r="F16" s="7" t="str">
        <f>LEFT(IFERROR(VLOOKUP(TRIM(C16),[1]!Table_Query_from_BetcoViews[[AlternateID]:[MainSKU]],4,FALSE),C16),6)</f>
        <v>73566</v>
      </c>
      <c r="G16" s="7" t="str">
        <f>IFERROR(VLOOKUP(TRIM(C16),[1]!Table_Query_from_BetcoViews[[AlternateID]:[ItemDescr2]],5,FALSE),E16)</f>
        <v>SPACER, 1/2 OD X 3.0 W/1/4-20 AL</v>
      </c>
    </row>
    <row r="17" spans="2:7">
      <c r="B17" s="5">
        <v>14</v>
      </c>
      <c r="C17" s="9">
        <v>87013</v>
      </c>
      <c r="D17" s="5">
        <v>3</v>
      </c>
      <c r="E17" s="2" t="s">
        <v>15</v>
      </c>
      <c r="F17" s="7" t="str">
        <f>LEFT(IFERROR(VLOOKUP(TRIM(C17),[1]!Table_Query_from_BetcoViews[[AlternateID]:[MainSKU]],4,FALSE),C17),6)</f>
        <v>E87414</v>
      </c>
      <c r="G17" s="7" t="str">
        <f>IFERROR(VLOOKUP(TRIM(C17),[1]!Table_Query_from_BetcoViews[[AlternateID]:[ItemDescr2]],5,FALSE),E17)</f>
        <v>washer  FP8</v>
      </c>
    </row>
    <row r="19" spans="2:7">
      <c r="B19" s="4"/>
      <c r="C19" s="6"/>
    </row>
  </sheetData>
  <pageMargins left="0.7" right="0.7" top="0.75" bottom="0.75" header="0.3" footer="0.3"/>
  <pageSetup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B2:G19"/>
  <sheetViews>
    <sheetView tabSelected="1" workbookViewId="0">
      <selection activeCell="E6" sqref="E6"/>
    </sheetView>
  </sheetViews>
  <sheetFormatPr defaultRowHeight="15"/>
  <cols>
    <col min="2" max="4" width="9.140625" style="10"/>
    <col min="5" max="5" width="45.5703125" customWidth="1"/>
  </cols>
  <sheetData>
    <row r="2" spans="2:7">
      <c r="E2" s="19" t="s">
        <v>0</v>
      </c>
    </row>
    <row r="3" spans="2:7">
      <c r="C3" s="11"/>
      <c r="D3" s="4"/>
    </row>
    <row r="4" spans="2:7" ht="15.75">
      <c r="B4" s="12" t="s">
        <v>16</v>
      </c>
      <c r="C4" s="13" t="s">
        <v>17</v>
      </c>
      <c r="D4" s="12" t="s">
        <v>18</v>
      </c>
      <c r="E4" s="14" t="s">
        <v>19</v>
      </c>
      <c r="F4" s="2"/>
    </row>
    <row r="5" spans="2:7">
      <c r="B5" s="15">
        <v>1</v>
      </c>
      <c r="C5" s="16" t="s">
        <v>21</v>
      </c>
      <c r="D5" s="15">
        <v>1</v>
      </c>
      <c r="E5" s="17" t="s">
        <v>35</v>
      </c>
      <c r="F5" s="7"/>
      <c r="G5" s="7"/>
    </row>
    <row r="6" spans="2:7">
      <c r="B6" s="15">
        <v>2</v>
      </c>
      <c r="C6" s="16" t="s">
        <v>22</v>
      </c>
      <c r="D6" s="15">
        <v>1</v>
      </c>
      <c r="E6" s="17" t="s">
        <v>36</v>
      </c>
      <c r="F6" s="7"/>
      <c r="G6" s="7"/>
    </row>
    <row r="7" spans="2:7">
      <c r="B7" s="15">
        <v>3</v>
      </c>
      <c r="C7" s="16" t="s">
        <v>23</v>
      </c>
      <c r="D7" s="15">
        <v>1</v>
      </c>
      <c r="E7" s="17" t="s">
        <v>37</v>
      </c>
      <c r="F7" s="7"/>
      <c r="G7" s="7"/>
    </row>
    <row r="8" spans="2:7">
      <c r="B8" s="15">
        <v>4</v>
      </c>
      <c r="C8" s="16" t="s">
        <v>24</v>
      </c>
      <c r="D8" s="15">
        <v>1</v>
      </c>
      <c r="E8" s="17" t="s">
        <v>37</v>
      </c>
      <c r="F8" s="7"/>
      <c r="G8" s="7"/>
    </row>
    <row r="9" spans="2:7">
      <c r="B9" s="15">
        <v>5</v>
      </c>
      <c r="C9" s="16" t="s">
        <v>25</v>
      </c>
      <c r="D9" s="15">
        <v>1</v>
      </c>
      <c r="E9" s="17" t="s">
        <v>38</v>
      </c>
      <c r="F9" s="7"/>
      <c r="G9" s="7"/>
    </row>
    <row r="10" spans="2:7">
      <c r="B10" s="15">
        <v>6</v>
      </c>
      <c r="C10" s="16" t="s">
        <v>26</v>
      </c>
      <c r="D10" s="15">
        <v>1</v>
      </c>
      <c r="E10" s="17" t="s">
        <v>5</v>
      </c>
      <c r="F10" s="7"/>
      <c r="G10" s="7"/>
    </row>
    <row r="11" spans="2:7">
      <c r="B11" s="15">
        <v>7</v>
      </c>
      <c r="C11" s="16" t="s">
        <v>27</v>
      </c>
      <c r="D11" s="15">
        <v>1</v>
      </c>
      <c r="E11" s="17" t="s">
        <v>44</v>
      </c>
      <c r="F11" s="7"/>
      <c r="G11" s="7"/>
    </row>
    <row r="12" spans="2:7">
      <c r="B12" s="18" t="s">
        <v>7</v>
      </c>
      <c r="C12" s="16" t="s">
        <v>28</v>
      </c>
      <c r="D12" s="18" t="s">
        <v>7</v>
      </c>
      <c r="E12" s="17" t="s">
        <v>39</v>
      </c>
      <c r="F12" s="7"/>
      <c r="G12" s="7"/>
    </row>
    <row r="13" spans="2:7">
      <c r="B13" s="15">
        <v>8</v>
      </c>
      <c r="C13" s="16" t="s">
        <v>29</v>
      </c>
      <c r="D13" s="15">
        <v>4</v>
      </c>
      <c r="E13" s="17" t="s">
        <v>9</v>
      </c>
      <c r="F13" s="7"/>
      <c r="G13" s="7"/>
    </row>
    <row r="14" spans="2:7">
      <c r="B14" s="15">
        <v>9</v>
      </c>
      <c r="C14" s="16" t="s">
        <v>42</v>
      </c>
      <c r="D14" s="15">
        <v>3</v>
      </c>
      <c r="E14" s="17" t="s">
        <v>43</v>
      </c>
      <c r="F14" s="7"/>
      <c r="G14" s="7"/>
    </row>
    <row r="15" spans="2:7">
      <c r="B15" s="15">
        <v>10</v>
      </c>
      <c r="C15" s="16" t="s">
        <v>30</v>
      </c>
      <c r="D15" s="15">
        <v>1</v>
      </c>
      <c r="E15" s="17" t="s">
        <v>40</v>
      </c>
      <c r="F15" s="7"/>
      <c r="G15" s="7"/>
    </row>
    <row r="16" spans="2:7">
      <c r="B16" s="15">
        <v>11</v>
      </c>
      <c r="C16" s="16" t="s">
        <v>31</v>
      </c>
      <c r="D16" s="15">
        <v>4</v>
      </c>
      <c r="E16" s="17" t="s">
        <v>12</v>
      </c>
      <c r="F16" s="7"/>
      <c r="G16" s="7"/>
    </row>
    <row r="17" spans="2:7">
      <c r="B17" s="15">
        <v>12</v>
      </c>
      <c r="C17" s="16" t="s">
        <v>32</v>
      </c>
      <c r="D17" s="15">
        <v>3</v>
      </c>
      <c r="E17" s="17" t="s">
        <v>13</v>
      </c>
      <c r="F17" s="7"/>
      <c r="G17" s="7"/>
    </row>
    <row r="18" spans="2:7">
      <c r="B18" s="15">
        <v>13</v>
      </c>
      <c r="C18" s="16" t="s">
        <v>33</v>
      </c>
      <c r="D18" s="15">
        <v>3</v>
      </c>
      <c r="E18" s="17" t="s">
        <v>14</v>
      </c>
      <c r="F18" s="7"/>
      <c r="G18" s="7"/>
    </row>
    <row r="19" spans="2:7">
      <c r="B19" s="15">
        <v>14</v>
      </c>
      <c r="C19" s="16" t="s">
        <v>34</v>
      </c>
      <c r="D19" s="15">
        <v>3</v>
      </c>
      <c r="E19" s="17" t="s">
        <v>41</v>
      </c>
      <c r="F19" s="7"/>
      <c r="G19" s="7"/>
    </row>
  </sheetData>
  <pageMargins left="0.7" right="0.7" top="0.75" bottom="0.75" header="0.3" footer="0.3"/>
  <pageSetup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A64108E186E9374D9EED37B3E6A04DC9" ma:contentTypeVersion="12" ma:contentTypeDescription="Create a new document." ma:contentTypeScope="" ma:versionID="b83fd9c99c6195f566848c4fe42d3f05">
  <xsd:schema xmlns:xsd="http://www.w3.org/2001/XMLSchema" xmlns:xs="http://www.w3.org/2001/XMLSchema" xmlns:p="http://schemas.microsoft.com/office/2006/metadata/properties" xmlns:ns2="be2d7423-8830-4d8d-9e93-7d993877a5eb" xmlns:ns3="bdaac88e-5f8b-459b-bd44-68cff2cd19f0" targetNamespace="http://schemas.microsoft.com/office/2006/metadata/properties" ma:root="true" ma:fieldsID="f4d36ea086d5759e82af32e0607c8f26" ns2:_="" ns3:_="">
    <xsd:import namespace="be2d7423-8830-4d8d-9e93-7d993877a5eb"/>
    <xsd:import namespace="bdaac88e-5f8b-459b-bd44-68cff2cd19f0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DateTaken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lcf76f155ced4ddcb4097134ff3c332f" minOccurs="0"/>
                <xsd:element ref="ns3:TaxCatchAll" minOccurs="0"/>
                <xsd:element ref="ns2:MediaLengthInSeconds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e2d7423-8830-4d8d-9e93-7d993877a5eb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1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12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lcf76f155ced4ddcb4097134ff3c332f" ma:index="16" nillable="true" ma:taxonomy="true" ma:internalName="lcf76f155ced4ddcb4097134ff3c332f" ma:taxonomyFieldName="MediaServiceImageTags" ma:displayName="Image Tags" ma:readOnly="false" ma:fieldId="{5cf76f15-5ced-4ddc-b409-7134ff3c332f}" ma:taxonomyMulti="true" ma:sspId="4ec1e114-73f4-41d4-9056-046e7e59036a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LengthInSeconds" ma:index="18" nillable="true" ma:displayName="MediaLengthInSeconds" ma:hidden="true" ma:internalName="MediaLengthInSeconds" ma:readOnly="true">
      <xsd:simpleType>
        <xsd:restriction base="dms:Unknown"/>
      </xsd:simpleType>
    </xsd:element>
    <xsd:element name="MediaServiceBillingMetadata" ma:index="19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daac88e-5f8b-459b-bd44-68cff2cd19f0" elementFormDefault="qualified">
    <xsd:import namespace="http://schemas.microsoft.com/office/2006/documentManagement/types"/>
    <xsd:import namespace="http://schemas.microsoft.com/office/infopath/2007/PartnerControls"/>
    <xsd:element name="TaxCatchAll" ma:index="17" nillable="true" ma:displayName="Taxonomy Catch All Column" ma:hidden="true" ma:list="{3b20c64d-e67e-4274-ad54-0ef3d72d2de2}" ma:internalName="TaxCatchAll" ma:showField="CatchAllData" ma:web="bdaac88e-5f8b-459b-bd44-68cff2cd19f0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bdaac88e-5f8b-459b-bd44-68cff2cd19f0" xsi:nil="true"/>
    <lcf76f155ced4ddcb4097134ff3c332f xmlns="be2d7423-8830-4d8d-9e93-7d993877a5eb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C0826A76-E783-41A9-AC9C-F9F4FA908E91}"/>
</file>

<file path=customXml/itemProps2.xml><?xml version="1.0" encoding="utf-8"?>
<ds:datastoreItem xmlns:ds="http://schemas.openxmlformats.org/officeDocument/2006/customXml" ds:itemID="{18F9BE53-FAB7-45B9-9F4E-873107F1C3B9}"/>
</file>

<file path=customXml/itemProps3.xml><?xml version="1.0" encoding="utf-8"?>
<ds:datastoreItem xmlns:ds="http://schemas.openxmlformats.org/officeDocument/2006/customXml" ds:itemID="{94EBD5B0-E58D-4621-92E1-82332FEFA84A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Pete Samuelson</dc:creator>
  <cp:lastModifiedBy>Pete Samuelson</cp:lastModifiedBy>
  <cp:lastPrinted>2010-10-11T14:31:24Z</cp:lastPrinted>
  <dcterms:created xsi:type="dcterms:W3CDTF">2010-10-11T14:14:42Z</dcterms:created>
  <dcterms:modified xsi:type="dcterms:W3CDTF">2010-10-11T14:31:26Z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0x010100A64108E186E9374D9EED37B3E6A04DC9</vt:lpwstr>
  </property>
</Properties>
</file>